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<sst xmlns="http://schemas.openxmlformats.org/spreadsheetml/2006/main" count="50" uniqueCount="48">
  <si>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JOB INVOICE</t>
  </si>
  <si>
    <t>#</t>
  </si>
  <si>
    <t>CUSTOMER:</t>
  </si>
  <si>
    <t>WEEK ENDING:</t>
  </si>
  <si>
    <t>DATE:</t>
  </si>
  <si>
    <t>PO No.</t>
  </si>
  <si>
    <t>Vendor</t>
  </si>
  <si>
    <t>Total</t>
  </si>
  <si>
    <t>Labor</t>
  </si>
  <si>
    <t>Hours</t>
  </si>
  <si>
    <t xml:space="preserve"> Rate </t>
  </si>
  <si>
    <t>BRADLEY J. RODGERS, LLC - A Carpenter in Private Practice</t>
  </si>
  <si>
    <t xml:space="preserve">                     Forwarded Balance of Deposit</t>
  </si>
  <si>
    <t xml:space="preserve">             Balance of Deposit</t>
  </si>
  <si>
    <t>Total Labor</t>
  </si>
  <si>
    <t xml:space="preserve">             +</t>
  </si>
  <si>
    <t xml:space="preserve">                13% fee</t>
  </si>
  <si>
    <t xml:space="preserve">               subtotal</t>
  </si>
  <si>
    <t xml:space="preserve">                subtotal</t>
  </si>
  <si>
    <t>Total Invoice</t>
  </si>
  <si>
    <t xml:space="preserve">                       -</t>
  </si>
  <si>
    <t>Billable Total</t>
  </si>
  <si>
    <t>Owner Provided</t>
  </si>
  <si>
    <t xml:space="preserve">         CONTRACTORS TRANSACTIONS</t>
  </si>
  <si>
    <r>
      <t xml:space="preserve">            </t>
    </r>
    <r>
      <rPr>
        <b/>
        <u val="single"/>
        <sz val="10"/>
        <rFont val="Georgia"/>
        <family val="1"/>
      </rPr>
      <t>Total PO's</t>
    </r>
  </si>
  <si>
    <r>
      <t xml:space="preserve">           </t>
    </r>
    <r>
      <rPr>
        <b/>
        <sz val="10"/>
        <rFont val="Georgia"/>
        <family val="1"/>
      </rPr>
      <t xml:space="preserve">  +</t>
    </r>
  </si>
  <si>
    <t xml:space="preserve">   Initial Deposit Amount</t>
  </si>
  <si>
    <t xml:space="preserve">           20% of deposit applied to invoice</t>
  </si>
  <si>
    <t>Applied Deposit Balance</t>
  </si>
  <si>
    <t xml:space="preserve">  9.0% Sales Tax</t>
  </si>
  <si>
    <t xml:space="preserve">        Project totals to Date</t>
  </si>
  <si>
    <t>JOB NAME:</t>
  </si>
  <si>
    <t>PO Total:</t>
  </si>
  <si>
    <t>Please write check for amount in the Billable Total row</t>
  </si>
  <si>
    <t>08397</t>
  </si>
  <si>
    <t>Dykman / Lewis Residence</t>
  </si>
  <si>
    <t>08028</t>
  </si>
  <si>
    <t>08398</t>
  </si>
  <si>
    <t>Dunn</t>
  </si>
  <si>
    <t>08399</t>
  </si>
  <si>
    <t>JD Framing Co.</t>
  </si>
  <si>
    <t>BMC Engineers</t>
  </si>
  <si>
    <t>08402</t>
  </si>
  <si>
    <t>Patch Co.</t>
  </si>
  <si>
    <t>08404</t>
  </si>
  <si>
    <t>Tradesman Intl.</t>
  </si>
  <si>
    <t>BjR</t>
  </si>
  <si>
    <t>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</si>
</sst>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60"/>
      <name val="Arial"/>
      <family val="0"/>
    </font>
    <font>
      <sz val="10"/>
      <name val="Garamond"/>
      <family val="1"/>
    </font>
    <font>
      <b/>
      <sz val="16"/>
      <color indexed="9"/>
      <name val="Georgia"/>
      <family val="1"/>
    </font>
    <font>
      <sz val="10"/>
      <color indexed="9"/>
      <name val="Georgia"/>
      <family val="1"/>
    </font>
    <font>
      <b/>
      <sz val="18"/>
      <color indexed="9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u val="single"/>
      <sz val="10"/>
      <name val="Georgia"/>
      <family val="1"/>
    </font>
    <font>
      <b/>
      <u val="single"/>
      <sz val="10"/>
      <name val="Georgia"/>
      <family val="1"/>
    </font>
    <font>
      <u val="singleAccounting"/>
      <sz val="10"/>
      <name val="Georgia"/>
      <family val="1"/>
    </font>
    <font>
      <b/>
      <sz val="16"/>
      <color indexed="60"/>
      <name val="Georgia"/>
      <family val="1"/>
    </font>
    <font>
      <sz val="16"/>
      <color indexed="60"/>
      <name val="Georgia"/>
      <family val="1"/>
    </font>
    <font>
      <b/>
      <sz val="16"/>
      <color indexed="10"/>
      <name val="Georgia"/>
      <family val="1"/>
    </font>
    <font>
      <b/>
      <sz val="10"/>
      <color indexed="10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7" fillId="4" borderId="3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4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7" fillId="4" borderId="13" xfId="0" applyFont="1" applyFill="1" applyBorder="1" applyAlignment="1">
      <alignment horizontal="right"/>
    </xf>
    <xf numFmtId="0" fontId="7" fillId="4" borderId="14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7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6" fillId="0" borderId="10" xfId="0" applyNumberFormat="1" applyFont="1" applyBorder="1" applyAlignment="1">
      <alignment horizontal="right"/>
    </xf>
    <xf numFmtId="44" fontId="6" fillId="0" borderId="13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44" fontId="6" fillId="0" borderId="17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4" borderId="19" xfId="0" applyNumberFormat="1" applyFont="1" applyFill="1" applyBorder="1" applyAlignment="1">
      <alignment horizontal="right"/>
    </xf>
    <xf numFmtId="44" fontId="6" fillId="4" borderId="17" xfId="0" applyNumberFormat="1" applyFont="1" applyFill="1" applyBorder="1" applyAlignment="1">
      <alignment horizontal="right"/>
    </xf>
    <xf numFmtId="44" fontId="6" fillId="4" borderId="20" xfId="0" applyNumberFormat="1" applyFont="1" applyFill="1" applyBorder="1" applyAlignment="1">
      <alignment horizontal="right"/>
    </xf>
    <xf numFmtId="44" fontId="6" fillId="4" borderId="16" xfId="0" applyNumberFormat="1" applyFont="1" applyFill="1" applyBorder="1" applyAlignment="1">
      <alignment horizontal="right"/>
    </xf>
    <xf numFmtId="0" fontId="9" fillId="4" borderId="14" xfId="0" applyFont="1" applyFill="1" applyBorder="1" applyAlignment="1">
      <alignment/>
    </xf>
    <xf numFmtId="44" fontId="10" fillId="4" borderId="20" xfId="0" applyNumberFormat="1" applyFont="1" applyFill="1" applyBorder="1" applyAlignment="1">
      <alignment horizontal="right"/>
    </xf>
    <xf numFmtId="14" fontId="6" fillId="4" borderId="1" xfId="0" applyNumberFormat="1" applyFont="1" applyFill="1" applyBorder="1" applyAlignment="1">
      <alignment/>
    </xf>
    <xf numFmtId="14" fontId="6" fillId="4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6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6" fillId="5" borderId="11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13" fillId="5" borderId="13" xfId="0" applyFont="1" applyFill="1" applyBorder="1" applyAlignment="1">
      <alignment horizontal="right"/>
    </xf>
    <xf numFmtId="44" fontId="14" fillId="5" borderId="2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9">
      <selection activeCell="M32" sqref="M32"/>
    </sheetView>
  </sheetViews>
  <sheetFormatPr defaultColWidth="9.140625" defaultRowHeight="12.75"/>
  <cols>
    <col min="1" max="1" width="0.42578125" style="5" customWidth="1"/>
    <col min="2" max="2" width="10.8515625" style="0" customWidth="1"/>
    <col min="3" max="4" width="18.7109375" style="0" customWidth="1"/>
    <col min="5" max="5" width="1.28515625" style="0" customWidth="1"/>
    <col min="6" max="6" width="14.8515625" style="0" customWidth="1"/>
    <col min="8" max="8" width="17.00390625" style="0" customWidth="1"/>
    <col min="9" max="9" width="14.421875" style="0" customWidth="1"/>
    <col min="10" max="10" width="0.42578125" style="0" hidden="1" customWidth="1"/>
    <col min="11" max="11" width="0.42578125" style="0" customWidth="1"/>
  </cols>
  <sheetData>
    <row r="1" spans="1:11" ht="23.25">
      <c r="A1" s="3"/>
      <c r="B1" s="8" t="s">
        <v>11</v>
      </c>
      <c r="C1" s="9"/>
      <c r="D1" s="9"/>
      <c r="E1" s="10"/>
      <c r="F1" s="10"/>
      <c r="G1" s="10"/>
      <c r="H1" s="10"/>
      <c r="I1" s="10"/>
      <c r="J1" s="2"/>
      <c r="K1" s="2"/>
    </row>
    <row r="2" spans="1:11" s="5" customFormat="1" ht="7.5" customHeight="1">
      <c r="A2" s="2"/>
      <c r="B2" s="11"/>
      <c r="C2" s="11"/>
      <c r="D2" s="11"/>
      <c r="E2" s="11"/>
      <c r="F2" s="11"/>
      <c r="G2" s="11"/>
      <c r="H2" s="11"/>
      <c r="I2" s="11"/>
      <c r="J2" s="2"/>
      <c r="K2" s="2"/>
    </row>
    <row r="3" spans="1:11" ht="12.75">
      <c r="A3" s="2"/>
      <c r="B3" s="12"/>
      <c r="C3" s="12"/>
      <c r="D3" s="12"/>
      <c r="E3" s="12"/>
      <c r="F3" s="12"/>
      <c r="G3" s="12"/>
      <c r="H3" s="12"/>
      <c r="I3" s="12"/>
      <c r="J3" s="2"/>
      <c r="K3" s="2"/>
    </row>
    <row r="4" spans="1:13" ht="20.25">
      <c r="A4" s="2"/>
      <c r="B4" s="66" t="s">
        <v>0</v>
      </c>
      <c r="C4" s="67"/>
      <c r="D4" s="67"/>
      <c r="E4" s="67"/>
      <c r="F4" s="67"/>
      <c r="G4" s="68" t="s">
        <v>1</v>
      </c>
      <c r="H4" s="69" t="s">
        <v>36</v>
      </c>
      <c r="I4" s="70"/>
      <c r="J4" s="2"/>
      <c r="K4" s="6"/>
      <c r="L4" s="1"/>
      <c r="M4" s="1"/>
    </row>
    <row r="5" spans="1:11" s="5" customFormat="1" ht="1.5" customHeight="1">
      <c r="A5" s="2"/>
      <c r="B5" s="11"/>
      <c r="C5" s="11"/>
      <c r="D5" s="11"/>
      <c r="E5" s="11"/>
      <c r="F5" s="11"/>
      <c r="G5" s="11"/>
      <c r="H5" s="11"/>
      <c r="I5" s="11"/>
      <c r="J5" s="2"/>
      <c r="K5" s="2"/>
    </row>
    <row r="6" spans="1:11" s="5" customFormat="1" ht="13.5" thickBot="1">
      <c r="A6" s="2"/>
      <c r="B6" s="13"/>
      <c r="C6" s="13"/>
      <c r="D6" s="13"/>
      <c r="E6" s="13"/>
      <c r="F6" s="13"/>
      <c r="G6" s="13"/>
      <c r="H6" s="13"/>
      <c r="I6" s="13"/>
      <c r="J6" s="2"/>
      <c r="K6" s="2"/>
    </row>
    <row r="7" spans="1:12" s="5" customFormat="1" ht="15" customHeight="1" thickBot="1">
      <c r="A7" s="2"/>
      <c r="B7" s="14" t="s">
        <v>2</v>
      </c>
      <c r="C7" s="14"/>
      <c r="D7" s="71" t="s">
        <v>35</v>
      </c>
      <c r="E7" s="15"/>
      <c r="F7" s="72"/>
      <c r="G7" s="14" t="s">
        <v>3</v>
      </c>
      <c r="H7" s="14"/>
      <c r="I7" s="64">
        <v>39578</v>
      </c>
      <c r="J7" s="2"/>
      <c r="K7" s="3"/>
      <c r="L7" s="4"/>
    </row>
    <row r="8" spans="1:12" s="5" customFormat="1" ht="15" customHeight="1" thickBot="1">
      <c r="A8" s="2"/>
      <c r="B8" s="14" t="s">
        <v>31</v>
      </c>
      <c r="C8" s="14"/>
      <c r="D8" s="18"/>
      <c r="E8" s="15"/>
      <c r="F8" s="72"/>
      <c r="G8" s="15" t="s">
        <v>4</v>
      </c>
      <c r="H8" s="15"/>
      <c r="I8" s="65">
        <v>39579</v>
      </c>
      <c r="J8" s="2"/>
      <c r="K8" s="3"/>
      <c r="L8" s="4"/>
    </row>
    <row r="9" spans="1:11" s="5" customFormat="1" ht="13.5" thickBot="1">
      <c r="A9" s="2"/>
      <c r="B9" s="16"/>
      <c r="C9" s="16"/>
      <c r="D9" s="16"/>
      <c r="E9" s="12"/>
      <c r="F9" s="16"/>
      <c r="G9" s="16"/>
      <c r="H9" s="16"/>
      <c r="I9" s="16"/>
      <c r="J9" s="2"/>
      <c r="K9" s="2"/>
    </row>
    <row r="10" spans="1:11" ht="15" customHeight="1" thickBot="1">
      <c r="A10" s="2"/>
      <c r="B10" s="17" t="s">
        <v>23</v>
      </c>
      <c r="C10" s="18"/>
      <c r="D10" s="19"/>
      <c r="E10" s="20"/>
      <c r="F10" s="21" t="s">
        <v>8</v>
      </c>
      <c r="G10" s="22" t="s">
        <v>9</v>
      </c>
      <c r="H10" s="22" t="s">
        <v>10</v>
      </c>
      <c r="I10" s="22" t="s">
        <v>7</v>
      </c>
      <c r="J10" s="2"/>
      <c r="K10" s="2"/>
    </row>
    <row r="11" spans="1:11" ht="15" customHeight="1" thickBot="1">
      <c r="A11" s="2"/>
      <c r="B11" s="21" t="s">
        <v>5</v>
      </c>
      <c r="C11" s="23" t="s">
        <v>6</v>
      </c>
      <c r="D11" s="21" t="s">
        <v>7</v>
      </c>
      <c r="E11" s="20"/>
      <c r="F11" s="52" t="s">
        <v>46</v>
      </c>
      <c r="G11" s="52" t="s">
        <v>47</v>
      </c>
      <c r="H11" s="55">
        <v>65</v>
      </c>
      <c r="I11" s="55">
        <f>+H11*G11</f>
        <v>2600</v>
      </c>
      <c r="J11" s="2"/>
      <c r="K11" s="2"/>
    </row>
    <row r="12" spans="1:11" ht="15" customHeight="1" thickBot="1">
      <c r="A12" s="2"/>
      <c r="B12" s="43" t="s">
        <v>34</v>
      </c>
      <c r="C12" s="47" t="s">
        <v>41</v>
      </c>
      <c r="D12" s="50">
        <v>1200.76</v>
      </c>
      <c r="E12" s="20"/>
      <c r="F12" s="45"/>
      <c r="G12" s="45"/>
      <c r="H12" s="56"/>
      <c r="I12" s="55">
        <f>+H12*G12</f>
        <v>0</v>
      </c>
      <c r="J12" s="2"/>
      <c r="K12" s="2"/>
    </row>
    <row r="13" spans="1:11" ht="15" customHeight="1" thickBot="1">
      <c r="A13" s="2"/>
      <c r="B13" s="44" t="s">
        <v>37</v>
      </c>
      <c r="C13" s="48" t="s">
        <v>38</v>
      </c>
      <c r="D13" s="51">
        <v>2795.3</v>
      </c>
      <c r="E13" s="20"/>
      <c r="F13" s="45"/>
      <c r="G13" s="45"/>
      <c r="H13" s="56"/>
      <c r="I13" s="55">
        <f>+H13*G13</f>
        <v>0</v>
      </c>
      <c r="J13" s="2"/>
      <c r="K13" s="2"/>
    </row>
    <row r="14" spans="1:11" ht="15" customHeight="1" thickBot="1">
      <c r="A14" s="2"/>
      <c r="B14" s="44" t="s">
        <v>39</v>
      </c>
      <c r="C14" s="49" t="s">
        <v>40</v>
      </c>
      <c r="D14" s="51">
        <v>2800</v>
      </c>
      <c r="E14" s="24"/>
      <c r="F14" s="53"/>
      <c r="G14" s="54"/>
      <c r="H14" s="57"/>
      <c r="I14" s="55">
        <f>+H14*G14</f>
        <v>0</v>
      </c>
      <c r="J14" s="2"/>
      <c r="K14" s="2"/>
    </row>
    <row r="15" spans="1:11" ht="15" customHeight="1" thickBot="1">
      <c r="A15" s="2"/>
      <c r="B15" s="44" t="s">
        <v>42</v>
      </c>
      <c r="C15" s="49" t="s">
        <v>43</v>
      </c>
      <c r="D15" s="51">
        <v>1987</v>
      </c>
      <c r="E15" s="25"/>
      <c r="F15" s="12"/>
      <c r="G15" s="12"/>
      <c r="H15" s="12"/>
      <c r="I15" s="12"/>
      <c r="J15" s="2"/>
      <c r="K15" s="2"/>
    </row>
    <row r="16" spans="1:11" ht="15" customHeight="1">
      <c r="A16" s="2"/>
      <c r="B16" s="44" t="s">
        <v>44</v>
      </c>
      <c r="C16" s="49" t="s">
        <v>45</v>
      </c>
      <c r="D16" s="51">
        <v>489.5</v>
      </c>
      <c r="E16" s="25"/>
      <c r="F16" s="26"/>
      <c r="G16" s="27" t="s">
        <v>26</v>
      </c>
      <c r="H16" s="28"/>
      <c r="I16" s="58">
        <v>12973</v>
      </c>
      <c r="J16" s="2"/>
      <c r="K16" s="2"/>
    </row>
    <row r="17" spans="1:11" ht="15" customHeight="1">
      <c r="A17" s="2"/>
      <c r="B17" s="45"/>
      <c r="C17" s="49"/>
      <c r="D17" s="51"/>
      <c r="E17" s="25"/>
      <c r="F17" s="29" t="s">
        <v>12</v>
      </c>
      <c r="G17" s="30"/>
      <c r="H17" s="31"/>
      <c r="I17" s="59">
        <v>12978.4</v>
      </c>
      <c r="J17" s="2"/>
      <c r="K17" s="2"/>
    </row>
    <row r="18" spans="1:11" ht="15" customHeight="1">
      <c r="A18" s="2"/>
      <c r="B18" s="45"/>
      <c r="C18" s="49"/>
      <c r="D18" s="51"/>
      <c r="E18" s="25"/>
      <c r="F18" s="29" t="s">
        <v>27</v>
      </c>
      <c r="G18" s="32"/>
      <c r="H18" s="33"/>
      <c r="I18" s="59">
        <f>+I16*0.2</f>
        <v>2594.6000000000004</v>
      </c>
      <c r="J18" s="2"/>
      <c r="K18" s="2"/>
    </row>
    <row r="19" spans="1:11" ht="15" customHeight="1">
      <c r="A19" s="2"/>
      <c r="B19" s="45"/>
      <c r="C19" s="49"/>
      <c r="D19" s="51"/>
      <c r="E19" s="25"/>
      <c r="F19" s="34"/>
      <c r="G19" s="30" t="s">
        <v>13</v>
      </c>
      <c r="H19" s="33"/>
      <c r="I19" s="59">
        <f>+I17-I18</f>
        <v>10383.8</v>
      </c>
      <c r="J19" s="2"/>
      <c r="K19" s="2"/>
    </row>
    <row r="20" spans="1:11" ht="15" customHeight="1">
      <c r="A20" s="2"/>
      <c r="B20" s="44"/>
      <c r="C20" s="49"/>
      <c r="D20" s="51"/>
      <c r="E20" s="25"/>
      <c r="F20" s="34"/>
      <c r="G20" s="35"/>
      <c r="H20" s="33"/>
      <c r="I20" s="60"/>
      <c r="J20" s="2"/>
      <c r="K20" s="2"/>
    </row>
    <row r="21" spans="1:11" ht="15" customHeight="1">
      <c r="A21" s="2"/>
      <c r="B21" s="44"/>
      <c r="C21" s="49"/>
      <c r="D21" s="51"/>
      <c r="E21" s="25"/>
      <c r="F21" s="34"/>
      <c r="G21" s="35"/>
      <c r="H21" s="36" t="s">
        <v>14</v>
      </c>
      <c r="I21" s="60">
        <f>SUM(I11:I14)</f>
        <v>2600</v>
      </c>
      <c r="J21" s="2"/>
      <c r="K21" s="2"/>
    </row>
    <row r="22" spans="1:11" ht="19.5" customHeight="1">
      <c r="A22" s="2"/>
      <c r="B22" s="44"/>
      <c r="C22" s="49"/>
      <c r="D22" s="51"/>
      <c r="E22" s="25"/>
      <c r="F22" s="34"/>
      <c r="G22" s="37" t="s">
        <v>15</v>
      </c>
      <c r="H22" s="38" t="s">
        <v>24</v>
      </c>
      <c r="I22" s="63">
        <f>SUM(D12:D33)</f>
        <v>9272.560000000001</v>
      </c>
      <c r="J22" s="2"/>
      <c r="K22" s="2"/>
    </row>
    <row r="23" spans="1:11" ht="15" customHeight="1">
      <c r="A23" s="2"/>
      <c r="B23" s="44"/>
      <c r="C23" s="49"/>
      <c r="D23" s="51"/>
      <c r="E23" s="25"/>
      <c r="F23" s="34"/>
      <c r="G23" s="35"/>
      <c r="H23" s="39" t="s">
        <v>17</v>
      </c>
      <c r="I23" s="60">
        <f>+I22+I21</f>
        <v>11872.560000000001</v>
      </c>
      <c r="J23" s="2"/>
      <c r="K23" s="2"/>
    </row>
    <row r="24" spans="1:11" ht="19.5" customHeight="1">
      <c r="A24" s="2"/>
      <c r="B24" s="44"/>
      <c r="C24" s="49"/>
      <c r="D24" s="51"/>
      <c r="E24" s="25"/>
      <c r="F24" s="34"/>
      <c r="G24" s="37" t="s">
        <v>15</v>
      </c>
      <c r="H24" s="40" t="s">
        <v>16</v>
      </c>
      <c r="I24" s="63">
        <f>I23*0.13</f>
        <v>1543.4328000000003</v>
      </c>
      <c r="J24" s="2"/>
      <c r="K24" s="2"/>
    </row>
    <row r="25" spans="1:11" ht="15" customHeight="1">
      <c r="A25" s="2"/>
      <c r="B25" s="44"/>
      <c r="C25" s="49"/>
      <c r="D25" s="51"/>
      <c r="E25" s="25"/>
      <c r="F25" s="34"/>
      <c r="G25" s="35"/>
      <c r="H25" s="31" t="s">
        <v>18</v>
      </c>
      <c r="I25" s="60">
        <f>SUM(I23:I24)</f>
        <v>13415.992800000002</v>
      </c>
      <c r="J25" s="2"/>
      <c r="K25" s="2"/>
    </row>
    <row r="26" spans="1:11" ht="18.75" customHeight="1">
      <c r="A26" s="2"/>
      <c r="B26" s="44"/>
      <c r="C26" s="49"/>
      <c r="D26" s="51"/>
      <c r="E26" s="25"/>
      <c r="F26" s="34"/>
      <c r="G26" s="35" t="s">
        <v>25</v>
      </c>
      <c r="H26" s="40" t="s">
        <v>29</v>
      </c>
      <c r="I26" s="63">
        <f>I25*0.09</f>
        <v>1207.439352</v>
      </c>
      <c r="J26" s="2"/>
      <c r="K26" s="2"/>
    </row>
    <row r="27" spans="1:11" ht="15" customHeight="1">
      <c r="A27" s="2"/>
      <c r="B27" s="44"/>
      <c r="C27" s="49"/>
      <c r="D27" s="51"/>
      <c r="E27" s="25"/>
      <c r="F27" s="34"/>
      <c r="G27" s="35"/>
      <c r="H27" s="36" t="s">
        <v>19</v>
      </c>
      <c r="I27" s="60">
        <f>SUM(I25:I26)</f>
        <v>14623.432152000001</v>
      </c>
      <c r="J27" s="2"/>
      <c r="K27" s="2"/>
    </row>
    <row r="28" spans="1:11" ht="19.5" customHeight="1">
      <c r="A28" s="2"/>
      <c r="B28" s="44"/>
      <c r="C28" s="49"/>
      <c r="D28" s="51"/>
      <c r="E28" s="25"/>
      <c r="F28" s="29" t="s">
        <v>20</v>
      </c>
      <c r="G28" s="62" t="s">
        <v>28</v>
      </c>
      <c r="H28" s="33"/>
      <c r="I28" s="63">
        <f>I18</f>
        <v>2594.6000000000004</v>
      </c>
      <c r="J28" s="2"/>
      <c r="K28" s="2"/>
    </row>
    <row r="29" spans="1:11" ht="15" customHeight="1">
      <c r="A29" s="2"/>
      <c r="B29" s="44"/>
      <c r="C29" s="49"/>
      <c r="D29" s="51"/>
      <c r="E29" s="25"/>
      <c r="F29" s="34"/>
      <c r="G29" s="35"/>
      <c r="H29" s="33"/>
      <c r="I29" s="60"/>
      <c r="J29" s="2"/>
      <c r="K29" s="2"/>
    </row>
    <row r="30" spans="1:11" ht="19.5" customHeight="1">
      <c r="A30" s="2"/>
      <c r="B30" s="44"/>
      <c r="C30" s="49"/>
      <c r="D30" s="51"/>
      <c r="E30" s="25"/>
      <c r="F30" s="74"/>
      <c r="G30" s="75"/>
      <c r="H30" s="76" t="s">
        <v>21</v>
      </c>
      <c r="I30" s="77">
        <f>I27-I28</f>
        <v>12028.832152</v>
      </c>
      <c r="J30" s="2"/>
      <c r="K30" s="2"/>
    </row>
    <row r="31" spans="1:11" ht="15" customHeight="1">
      <c r="A31" s="2"/>
      <c r="B31" s="44"/>
      <c r="C31" s="49"/>
      <c r="D31" s="51"/>
      <c r="E31" s="25"/>
      <c r="F31" s="34"/>
      <c r="G31" s="35"/>
      <c r="H31" s="36" t="s">
        <v>22</v>
      </c>
      <c r="I31" s="60"/>
      <c r="J31" s="2"/>
      <c r="K31" s="2"/>
    </row>
    <row r="32" spans="1:11" ht="15" customHeight="1">
      <c r="A32" s="2"/>
      <c r="B32" s="44"/>
      <c r="C32" s="49"/>
      <c r="D32" s="51"/>
      <c r="E32" s="25"/>
      <c r="F32" s="34"/>
      <c r="G32" s="37" t="s">
        <v>30</v>
      </c>
      <c r="H32" s="31"/>
      <c r="I32" s="60">
        <v>14623.43</v>
      </c>
      <c r="J32" s="2"/>
      <c r="K32" s="2"/>
    </row>
    <row r="33" spans="1:11" ht="12.75">
      <c r="A33" s="2"/>
      <c r="B33" s="44"/>
      <c r="C33" s="49"/>
      <c r="D33" s="51"/>
      <c r="E33" s="25"/>
      <c r="F33" s="34"/>
      <c r="G33" s="35"/>
      <c r="H33" s="33"/>
      <c r="I33" s="60"/>
      <c r="J33" s="2"/>
      <c r="K33" s="2"/>
    </row>
    <row r="34" spans="1:11" ht="15.75" thickBot="1">
      <c r="A34" s="2"/>
      <c r="B34" s="46"/>
      <c r="C34" s="73" t="s">
        <v>32</v>
      </c>
      <c r="D34" s="63">
        <f>+SUM(D12:D33)</f>
        <v>9272.560000000001</v>
      </c>
      <c r="E34" s="25"/>
      <c r="F34" s="41"/>
      <c r="G34" s="18"/>
      <c r="H34" s="42"/>
      <c r="I34" s="61"/>
      <c r="J34" s="2"/>
      <c r="K34" s="2"/>
    </row>
    <row r="35" spans="1:11" ht="12.75">
      <c r="A35" s="2"/>
      <c r="B35" s="7"/>
      <c r="C35" s="7"/>
      <c r="D35" s="7" t="s">
        <v>33</v>
      </c>
      <c r="E35" s="7"/>
      <c r="F35" s="7"/>
      <c r="G35" s="7"/>
      <c r="H35" s="7"/>
      <c r="I35" s="7"/>
      <c r="J35" s="2"/>
      <c r="K35" s="2"/>
    </row>
    <row r="36" spans="1:11" ht="12.75">
      <c r="A36" s="2"/>
      <c r="B36" s="7"/>
      <c r="C36" s="7"/>
      <c r="D36" s="7"/>
      <c r="E36" s="7"/>
      <c r="F36" s="7"/>
      <c r="G36" s="7"/>
      <c r="H36" s="7"/>
      <c r="I36" s="7"/>
      <c r="J36" s="2"/>
      <c r="K36" s="2"/>
    </row>
    <row r="37" spans="1:11" ht="12.75">
      <c r="A37" s="2"/>
      <c r="B37" s="7"/>
      <c r="C37" s="7"/>
      <c r="D37" s="7"/>
      <c r="E37" s="7"/>
      <c r="F37" s="7"/>
      <c r="G37" s="7"/>
      <c r="H37" s="7"/>
      <c r="I37" s="7"/>
      <c r="J37" s="2"/>
      <c r="K37" s="2"/>
    </row>
    <row r="38" spans="1:11" ht="12.75">
      <c r="A38" s="2"/>
      <c r="B38" s="7"/>
      <c r="C38" s="7"/>
      <c r="D38" s="7"/>
      <c r="E38" s="7"/>
      <c r="F38" s="7"/>
      <c r="G38" s="7"/>
      <c r="H38" s="7"/>
      <c r="I38" s="7"/>
      <c r="J38" s="2"/>
      <c r="K38" s="2"/>
    </row>
    <row r="39" spans="1:11" ht="12.75">
      <c r="A39" s="2"/>
      <c r="B39" s="7"/>
      <c r="C39" s="7"/>
      <c r="D39" s="7"/>
      <c r="E39" s="7"/>
      <c r="F39" s="7"/>
      <c r="G39" s="7"/>
      <c r="H39" s="7"/>
      <c r="I39" s="7"/>
      <c r="J39" s="2"/>
      <c r="K39" s="2"/>
    </row>
    <row r="40" spans="1:11" ht="12.75">
      <c r="A40" s="2"/>
      <c r="B40" s="7"/>
      <c r="C40" s="7"/>
      <c r="D40" s="7"/>
      <c r="E40" s="7"/>
      <c r="F40" s="7"/>
      <c r="G40" s="7"/>
      <c r="H40" s="7"/>
      <c r="I40" s="7"/>
      <c r="J40" s="2"/>
      <c r="K40" s="2"/>
    </row>
    <row r="41" spans="1:11" ht="12.75">
      <c r="A41" s="2"/>
      <c r="B41" s="7"/>
      <c r="C41" s="7"/>
      <c r="D41" s="7"/>
      <c r="E41" s="7"/>
      <c r="F41" s="7"/>
      <c r="G41" s="7"/>
      <c r="H41" s="7"/>
      <c r="I41" s="7"/>
      <c r="J41" s="2"/>
      <c r="K41" s="2"/>
    </row>
    <row r="42" spans="1:11" ht="12.75">
      <c r="A42" s="2"/>
      <c r="B42" s="7"/>
      <c r="C42" s="7"/>
      <c r="D42" s="7"/>
      <c r="E42" s="7"/>
      <c r="F42" s="7"/>
      <c r="G42" s="7"/>
      <c r="H42" s="7"/>
      <c r="I42" s="7"/>
      <c r="J42" s="2"/>
      <c r="K42" s="2"/>
    </row>
    <row r="43" spans="1:11" ht="12.75">
      <c r="A43" s="2"/>
      <c r="B43" s="7"/>
      <c r="C43" s="7"/>
      <c r="D43" s="7"/>
      <c r="E43" s="7"/>
      <c r="F43" s="7"/>
      <c r="G43" s="7"/>
      <c r="H43" s="7"/>
      <c r="I43" s="7"/>
      <c r="J43" s="2"/>
      <c r="K43" s="2"/>
    </row>
    <row r="44" spans="1:11" ht="12.75">
      <c r="A44" s="2"/>
      <c r="B44" s="7"/>
      <c r="C44" s="7"/>
      <c r="D44" s="7"/>
      <c r="E44" s="7"/>
      <c r="F44" s="7"/>
      <c r="G44" s="7"/>
      <c r="H44" s="7"/>
      <c r="I44" s="7"/>
      <c r="J44" s="2"/>
      <c r="K44" s="2"/>
    </row>
    <row r="45" spans="1:11" ht="12.75">
      <c r="A45" s="2"/>
      <c r="B45" s="7"/>
      <c r="C45" s="7"/>
      <c r="D45" s="7"/>
      <c r="E45" s="7"/>
      <c r="F45" s="7"/>
      <c r="G45" s="7"/>
      <c r="H45" s="7"/>
      <c r="I45" s="7"/>
      <c r="J45" s="2"/>
      <c r="K45" s="2"/>
    </row>
    <row r="46" spans="1:11" ht="12.75">
      <c r="A46" s="2"/>
      <c r="B46" s="7"/>
      <c r="C46" s="7"/>
      <c r="D46" s="7"/>
      <c r="E46" s="7"/>
      <c r="F46" s="7"/>
      <c r="G46" s="7"/>
      <c r="H46" s="7"/>
      <c r="I46" s="7"/>
      <c r="J46" s="2"/>
      <c r="K46" s="2"/>
    </row>
    <row r="47" spans="1:11" ht="12.75">
      <c r="A47" s="2"/>
      <c r="B47" s="7"/>
      <c r="C47" s="7"/>
      <c r="D47" s="7"/>
      <c r="E47" s="7"/>
      <c r="F47" s="7"/>
      <c r="G47" s="7"/>
      <c r="H47" s="7"/>
      <c r="I47" s="7"/>
      <c r="J47" s="2"/>
      <c r="K47" s="2"/>
    </row>
    <row r="48" spans="1:11" ht="12.75">
      <c r="A48" s="2"/>
      <c r="B48" s="7"/>
      <c r="C48" s="7"/>
      <c r="D48" s="7"/>
      <c r="E48" s="7"/>
      <c r="F48" s="7"/>
      <c r="G48" s="7"/>
      <c r="H48" s="7"/>
      <c r="I48" s="7"/>
      <c r="J48" s="2"/>
      <c r="K48" s="2"/>
    </row>
    <row r="49" spans="1:11" ht="12.75">
      <c r="A49" s="2"/>
      <c r="B49" s="7"/>
      <c r="C49" s="7"/>
      <c r="D49" s="7"/>
      <c r="E49" s="7"/>
      <c r="F49" s="7"/>
      <c r="G49" s="7"/>
      <c r="H49" s="7"/>
      <c r="I49" s="7"/>
      <c r="J49" s="2"/>
      <c r="K49" s="2"/>
    </row>
    <row r="50" spans="1:11" ht="12.75">
      <c r="A50" s="2"/>
      <c r="B50" s="7"/>
      <c r="C50" s="7"/>
      <c r="D50" s="7"/>
      <c r="E50" s="7"/>
      <c r="F50" s="7"/>
      <c r="G50" s="7"/>
      <c r="H50" s="7"/>
      <c r="I50" s="7"/>
      <c r="J50" s="2"/>
      <c r="K50" s="2"/>
    </row>
    <row r="51" spans="1:11" ht="12.75">
      <c r="A51" s="2"/>
      <c r="B51" s="7"/>
      <c r="C51" s="7"/>
      <c r="D51" s="7"/>
      <c r="E51" s="7"/>
      <c r="F51" s="7"/>
      <c r="G51" s="7"/>
      <c r="H51" s="7"/>
      <c r="I51" s="7"/>
      <c r="K51" s="2"/>
    </row>
    <row r="52" spans="1:11" ht="12.75">
      <c r="A52" s="2"/>
      <c r="B52" s="7"/>
      <c r="C52" s="7"/>
      <c r="D52" s="7"/>
      <c r="E52" s="7"/>
      <c r="F52" s="7"/>
      <c r="G52" s="7"/>
      <c r="H52" s="7"/>
      <c r="I52" s="7"/>
      <c r="K52" s="2"/>
    </row>
    <row r="53" spans="1:11" ht="12.75">
      <c r="A53" s="2"/>
      <c r="B53" s="7"/>
      <c r="C53" s="7"/>
      <c r="D53" s="7"/>
      <c r="E53" s="7"/>
      <c r="F53" s="7"/>
      <c r="G53" s="7"/>
      <c r="H53" s="7"/>
      <c r="I53" s="7"/>
      <c r="K53" s="2"/>
    </row>
    <row r="54" spans="1:11" ht="12.75">
      <c r="A54" s="2"/>
      <c r="B54" s="7"/>
      <c r="C54" s="7"/>
      <c r="D54" s="7"/>
      <c r="E54" s="7"/>
      <c r="F54" s="7"/>
      <c r="G54" s="7"/>
      <c r="H54" s="7"/>
      <c r="I54" s="7"/>
      <c r="K54" s="2"/>
    </row>
    <row r="55" spans="1:11" ht="12.75">
      <c r="A55" s="2"/>
      <c r="B55" s="7"/>
      <c r="C55" s="7"/>
      <c r="D55" s="7"/>
      <c r="E55" s="7"/>
      <c r="F55" s="7"/>
      <c r="G55" s="7"/>
      <c r="H55" s="7"/>
      <c r="I55" s="7"/>
      <c r="K55" s="2"/>
    </row>
    <row r="56" spans="2:9" ht="2.25" customHeight="1">
      <c r="B56" s="2"/>
      <c r="C56" s="2"/>
      <c r="D56" s="2"/>
      <c r="E56" s="2"/>
      <c r="F56" s="2"/>
      <c r="G56" s="2"/>
      <c r="H56" s="2"/>
      <c r="I56" s="2"/>
    </row>
  </sheetData>
  <printOptions/>
  <pageMargins left="0" right="0" top="0.25" bottom="0" header="0.25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BjR</dc:creator>
  <cp:keywords/>
  <dc:description/>
  <cp:lastModifiedBy>BjR</cp:lastModifiedBy>
  <cp:lastPrinted>2008-05-13T01:58:31Z</cp:lastPrinted>
  <dcterms:created xsi:type="dcterms:W3CDTF">2008-03-25T22:05:45Z</dcterms:created>
  <dcterms:modified xsi:type="dcterms:W3CDTF">2008-05-13T01:58:49Z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-333993908</vt:i4>
  </property>
  <property fmtid="{D5CDD505-2E9C-101B-9397-08002B2CF9AE}" pid="3" name="_EmailSubject">
    <vt:lpwstr/>
  </property>
  <property fmtid="{D5CDD505-2E9C-101B-9397-08002B2CF9AE}" pid="4" name="_AuthorEmail">
    <vt:lpwstr>nlayman@rafn.com</vt:lpwstr>
  </property>
  <property fmtid="{D5CDD505-2E9C-101B-9397-08002B2CF9AE}" pid="5" name="_AuthorEmailDisplayName">
    <vt:lpwstr>Nathan Layman</vt:lpwstr>
  </property>
  <property fmtid="{D5CDD505-2E9C-101B-9397-08002B2CF9AE}" pid="6" name="_PreviousAdHocReviewCycleID">
    <vt:i4>-439718148</vt:i4>
  </property>
</Properties>
</file>